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3" i="2"/>
  <c r="J171"/>
  <c r="J147"/>
  <c r="J99" l="1"/>
  <c r="J51"/>
  <c r="J21"/>
  <c r="J93" l="1"/>
  <c r="J195"/>
  <c r="J194"/>
  <c r="J193"/>
  <c r="F258"/>
  <c r="F257"/>
  <c r="F256"/>
  <c r="F255"/>
  <c r="F254"/>
  <c r="L253"/>
  <c r="K253"/>
  <c r="J253"/>
  <c r="I253"/>
  <c r="H253"/>
  <c r="G253"/>
  <c r="J159"/>
  <c r="J129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81" s="1"/>
  <c r="I56"/>
  <c r="I14" s="1"/>
  <c r="I39"/>
  <c r="I15" s="1"/>
  <c r="I75"/>
  <c r="I105"/>
  <c r="I111"/>
  <c r="F113" l="1"/>
  <c r="J87"/>
  <c r="J81" s="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F14" s="1"/>
  <c r="H14"/>
  <c r="J14"/>
  <c r="K14"/>
  <c r="L14"/>
  <c r="F262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191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I77" s="1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J77" l="1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<sst xmlns="http://schemas.openxmlformats.org/spreadsheetml/2006/main" count="477" uniqueCount="200">
  <si>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</si>
  <si>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</si>
  <si>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</si>
  <si>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</si>
  <si>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</si>
  <si>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</si>
  <si>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</si>
  <si>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</si>
  <si>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</si>
  <si>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</si>
  <si>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</si>
  <si>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</si>
  <si>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</si>
  <si>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</si>
  <si>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</si>
  <si>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</si>
  <si>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</si>
  <si>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</si>
  <si>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</si>
  <si>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</si>
  <si>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</si>
  <si>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</si>
  <si>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</si>
  <si>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</si>
  <si>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</si>
  <si>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</si>
  <si>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</si>
  <si>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</si>
  <si>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</si>
  <si>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</si>
  <si>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</si>
  <si>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</si>
  <si>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</si>
  <si>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</si>
  <si>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</si>
  <si>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</si>
  <si>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</si>
  <si>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</si>
  <si>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</si>
  <si>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</si>
  <si>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</si>
  <si>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</si>
  <si>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</si>
  <si>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</si>
  <si>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</si>
  <si>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</si>
  <si>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</si>
  <si>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</si>
  <si>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</si>
  <si>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</si>
  <si>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</si>
  <si>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</si>
  <si>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</si>
  <si>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</si>
  <si>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</si>
  <si>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</si>
  <si>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</si>
  <si>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</si>
  <si>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</si>
  <si>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</si>
  <si>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</si>
  <si>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</si>
  <si>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</si>
  <si>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</si>
  <si>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</si>
  <si>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</si>
  <si>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</si>
  <si>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</si>
  <si>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</si>
  <si>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</si>
  <si>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</si>
  <si>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</si>
  <si>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</si>
  <si>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</si>
  <si>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</si>
  <si>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</si>
  <si>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</si>
  <si>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</si>
  <si>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</si>
  <si>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</si>
  <si>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</si>
  <si>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</si>
  <si>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</si>
  <si>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</si>
  <si>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</si>
  <si>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</si>
  <si>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</si>
  <si>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</si>
  <si>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</si>
  <si>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</si>
  <si>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</si>
  <si>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</si>
  <si>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</si>
  <si>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</si>
  <si>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</si>
  <si>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</si>
  <si>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</si>
  <si>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</si>
  <si>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</si>
  <si>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</si>
  <si>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</si>
  <si>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</si>
  <si>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</si>
  <si>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</si>
  <si>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</si>
  <si>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</si>
  <si>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</si>
  <si>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</si>
  <si>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</si>
  <si>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</si>
  <si>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</si>
  <si>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</si>
  <si>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</si>
  <si>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</si>
  <si>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</si>
  <si>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</si>
  <si>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</si>
  <si>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</si>
  <si>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</si>
  <si>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</si>
  <si>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</si>
  <si>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</si>
  <si>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</si>
  <si>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</si>
  <si>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</si>
  <si>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</si>
  <si>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</si>
  <si>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</si>
  <si>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</si>
  <si>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</si>
  <si>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</si>
  <si>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</si>
  <si>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</si>
  <si>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</si>
  <si>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</si>
  <si>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</si>
  <si>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</si>
  <si>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</si>
  <si>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</si>
  <si>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</si>
  <si>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</si>
  <si>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</si>
  <si>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</si>
  <si>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</si>
  <si>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</si>
  <si>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</si>
  <si>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</si>
  <si>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</si>
  <si>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</si>
  <si>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</si>
  <si>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</si>
  <si>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</si>
  <si>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</si>
  <si>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</si>
  <si>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</si>
  <si>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</si>
  <si>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</si>
  <si>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</si>
  <si>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</si>
  <si>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</si>
  <si>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</si>
  <si>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</si>
  <si>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</si>
  <si>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</si>
  <si>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</si>
  <si>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</si>
  <si>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</si>
  <si>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</si>
  <si>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</si>
  <si>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</si>
  <si>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</si>
  <si>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</si>
  <si>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</si>
  <si>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</si>
  <si>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</si>
  <si>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</si>
  <si>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</si>
  <si>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</si>
  <si>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</si>
  <si>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</si>
  <si>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</si>
  <si>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</si>
  <si>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</si>
  <si>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</si>
  <si>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</si>
  <si>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</si>
  <si>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</si>
  <si>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</si>
  <si>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</si>
  <si>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</si>
  <si>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</si>
  <si>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</si>
  <si>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</si>
  <si>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</si>
  <si>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</si>
  <si>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</si>
  <si>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</si>
  <si>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</si>
  <si>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</si>
  <si>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расположенной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</si>
</sst>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08" zoomScale="120" zoomScaleNormal="100" zoomScaleSheetLayoutView="120" workbookViewId="0">
      <selection activeCell="J214" sqref="J21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194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3" t="s">
        <v>48</v>
      </c>
      <c r="B6" s="133" t="s">
        <v>49</v>
      </c>
      <c r="C6" s="133" t="s">
        <v>50</v>
      </c>
      <c r="D6" s="133" t="s">
        <v>51</v>
      </c>
      <c r="E6" s="133" t="s">
        <v>52</v>
      </c>
      <c r="F6" s="133" t="s">
        <v>53</v>
      </c>
      <c r="G6" s="133" t="s">
        <v>77</v>
      </c>
      <c r="H6" s="136"/>
      <c r="I6" s="136"/>
      <c r="J6" s="136"/>
      <c r="K6" s="136"/>
      <c r="L6" s="136"/>
    </row>
    <row r="7" spans="1:53" ht="21.75" customHeight="1">
      <c r="A7" s="134"/>
      <c r="B7" s="134"/>
      <c r="C7" s="134"/>
      <c r="D7" s="134"/>
      <c r="E7" s="134"/>
      <c r="F7" s="134"/>
      <c r="G7" s="135"/>
      <c r="H7" s="137"/>
      <c r="I7" s="137"/>
      <c r="J7" s="137"/>
      <c r="K7" s="137"/>
      <c r="L7" s="137"/>
    </row>
    <row r="8" spans="1:53" s="31" customFormat="1" ht="21.75" customHeight="1">
      <c r="A8" s="134"/>
      <c r="B8" s="134"/>
      <c r="C8" s="134"/>
      <c r="D8" s="134"/>
      <c r="E8" s="134"/>
      <c r="F8" s="134"/>
      <c r="G8" s="133" t="s">
        <v>54</v>
      </c>
      <c r="H8" s="133" t="s">
        <v>71</v>
      </c>
      <c r="I8" s="133" t="s">
        <v>74</v>
      </c>
      <c r="J8" s="138" t="s">
        <v>107</v>
      </c>
      <c r="K8" s="100" t="s">
        <v>131</v>
      </c>
      <c r="L8" s="10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5"/>
      <c r="B9" s="135"/>
      <c r="C9" s="135"/>
      <c r="D9" s="135"/>
      <c r="E9" s="135"/>
      <c r="F9" s="135"/>
      <c r="G9" s="134"/>
      <c r="H9" s="134"/>
      <c r="I9" s="134"/>
      <c r="J9" s="138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23" t="s">
        <v>80</v>
      </c>
      <c r="C11" s="108" t="s">
        <v>149</v>
      </c>
      <c r="D11" s="12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60</v>
      </c>
      <c r="B17" s="125" t="s">
        <v>114</v>
      </c>
      <c r="C17" s="108" t="s">
        <v>190</v>
      </c>
      <c r="D17" s="123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61</v>
      </c>
      <c r="B23" s="125" t="s">
        <v>125</v>
      </c>
      <c r="C23" s="108" t="s">
        <v>106</v>
      </c>
      <c r="D23" s="12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62</v>
      </c>
      <c r="B29" s="125" t="s">
        <v>124</v>
      </c>
      <c r="C29" s="108" t="s">
        <v>150</v>
      </c>
      <c r="D29" s="12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63</v>
      </c>
      <c r="B35" s="125" t="s">
        <v>115</v>
      </c>
      <c r="C35" s="108" t="s">
        <v>151</v>
      </c>
      <c r="D35" s="12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75</v>
      </c>
      <c r="B41" s="125" t="s">
        <v>116</v>
      </c>
      <c r="C41" s="108" t="s">
        <v>152</v>
      </c>
      <c r="D41" s="12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99</v>
      </c>
      <c r="B47" s="125" t="s">
        <v>117</v>
      </c>
      <c r="C47" s="108" t="s">
        <v>153</v>
      </c>
      <c r="D47" s="12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103</v>
      </c>
      <c r="B53" s="125" t="s">
        <v>91</v>
      </c>
      <c r="C53" s="108" t="s">
        <v>153</v>
      </c>
      <c r="D53" s="12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133</v>
      </c>
      <c r="B59" s="125" t="s">
        <v>135</v>
      </c>
      <c r="C59" s="155">
        <v>2023</v>
      </c>
      <c r="D59" s="111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6"/>
      <c r="D60" s="112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6"/>
      <c r="D61" s="112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6"/>
      <c r="D62" s="112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6"/>
      <c r="D63" s="112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57"/>
      <c r="D64" s="113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64</v>
      </c>
      <c r="B65" s="123" t="s">
        <v>81</v>
      </c>
      <c r="C65" s="108" t="s">
        <v>154</v>
      </c>
      <c r="D65" s="111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110</v>
      </c>
      <c r="C71" s="108" t="s">
        <v>154</v>
      </c>
      <c r="D71" s="111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65</v>
      </c>
      <c r="B77" s="123" t="s">
        <v>82</v>
      </c>
      <c r="C77" s="108" t="s">
        <v>149</v>
      </c>
      <c r="D77" s="123" t="s">
        <v>165</v>
      </c>
      <c r="E77" s="19" t="s">
        <v>47</v>
      </c>
      <c r="F77" s="13">
        <f t="shared" ref="F77:F82" si="42">G77+H77+I77+J77+K77+L77</f>
        <v>183243.45462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34169.986369999991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58</v>
      </c>
      <c r="F81" s="13">
        <f t="shared" si="42"/>
        <v>182361.45462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33287.986369999991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66</v>
      </c>
      <c r="B83" s="125" t="s">
        <v>118</v>
      </c>
      <c r="C83" s="108" t="s">
        <v>106</v>
      </c>
      <c r="D83" s="120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119</v>
      </c>
      <c r="C89" s="108" t="s">
        <v>149</v>
      </c>
      <c r="D89" s="120" t="s">
        <v>167</v>
      </c>
      <c r="E89" s="19" t="s">
        <v>47</v>
      </c>
      <c r="F89" s="13">
        <f t="shared" ref="F89:F94" si="51">G89+H89+I89+J89+K89+L89</f>
        <v>99277.911999999997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18407.231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58</v>
      </c>
      <c r="F93" s="13">
        <f t="shared" si="51"/>
        <v>99277.911999999997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</f>
        <v>18407.231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67</v>
      </c>
      <c r="B95" s="125" t="s">
        <v>120</v>
      </c>
      <c r="C95" s="108" t="s">
        <v>153</v>
      </c>
      <c r="D95" s="120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93</v>
      </c>
      <c r="B101" s="125" t="s">
        <v>121</v>
      </c>
      <c r="C101" s="108" t="s">
        <v>149</v>
      </c>
      <c r="D101" s="120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4" t="s">
        <v>126</v>
      </c>
      <c r="B107" s="125" t="s">
        <v>127</v>
      </c>
      <c r="C107" s="108" t="s">
        <v>138</v>
      </c>
      <c r="D107" s="120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4" t="s">
        <v>188</v>
      </c>
      <c r="B113" s="125" t="s">
        <v>189</v>
      </c>
      <c r="C113" s="108">
        <v>2024</v>
      </c>
      <c r="D113" s="120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68</v>
      </c>
      <c r="B119" s="111" t="s">
        <v>84</v>
      </c>
      <c r="C119" s="108" t="s">
        <v>149</v>
      </c>
      <c r="D119" s="111" t="s">
        <v>164</v>
      </c>
      <c r="E119" s="26" t="s">
        <v>47</v>
      </c>
      <c r="F119" s="13">
        <f t="shared" ref="F119:F124" si="67">G119+H119+I119+J119+K119+L119</f>
        <v>422789.51715999993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71722.472309999983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58</v>
      </c>
      <c r="F123" s="13">
        <f>G123+H123+I123+J123+K123+L123</f>
        <v>416400.29626999993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71401.261529999989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69</v>
      </c>
      <c r="B125" s="114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39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39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39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39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0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39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39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39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39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0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39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39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39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39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0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39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39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39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39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7">
        <f>878.261</f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0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1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2"/>
      <c r="B150" s="128"/>
      <c r="C150" s="109"/>
      <c r="D150" s="139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2"/>
      <c r="B151" s="128"/>
      <c r="C151" s="109"/>
      <c r="D151" s="139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2"/>
      <c r="B152" s="128"/>
      <c r="C152" s="109"/>
      <c r="D152" s="139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2"/>
      <c r="B153" s="128"/>
      <c r="C153" s="109"/>
      <c r="D153" s="139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3"/>
      <c r="B154" s="129"/>
      <c r="C154" s="110"/>
      <c r="D154" s="140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95</v>
      </c>
      <c r="B155" s="117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39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39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39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39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</f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0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105</v>
      </c>
      <c r="B167" s="105" t="s">
        <v>123</v>
      </c>
      <c r="C167" s="108" t="s">
        <v>149</v>
      </c>
      <c r="D167" s="131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1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1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1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1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</f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2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09"/>
      <c r="D174" s="139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09"/>
      <c r="D175" s="139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09"/>
      <c r="D176" s="139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09"/>
      <c r="D177" s="139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10"/>
      <c r="D178" s="140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39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39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39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39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0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132</v>
      </c>
      <c r="B185" s="105" t="s">
        <v>134</v>
      </c>
      <c r="C185" s="155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6"/>
      <c r="D186" s="139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6"/>
      <c r="D187" s="139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6"/>
      <c r="D188" s="139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6"/>
      <c r="D189" s="139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57"/>
      <c r="D190" s="140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79</v>
      </c>
      <c r="B191" s="111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116042.51534000001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29694.041799999999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47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47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47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47"/>
      <c r="E195" s="26" t="s">
        <v>58</v>
      </c>
      <c r="F195" s="13">
        <f t="shared" si="105"/>
        <v>70203.610709999994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4346.9809100000002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3"/>
      <c r="B196" s="113"/>
      <c r="C196" s="110"/>
      <c r="D196" s="148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47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47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47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47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48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4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4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4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4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42039.010999999999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3008.806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47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47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47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47"/>
      <c r="E213" s="26" t="s">
        <v>58</v>
      </c>
      <c r="F213" s="13">
        <f t="shared" si="113"/>
        <v>42039.010999999999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508.806+2500</f>
        <v>3008.806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48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4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4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4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4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41" t="s">
        <v>144</v>
      </c>
      <c r="C221" s="14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2"/>
      <c r="C222" s="14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2"/>
      <c r="C223" s="14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2"/>
      <c r="C224" s="14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2"/>
      <c r="C225" s="14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3"/>
      <c r="C226" s="14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47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47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47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47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48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47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47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47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47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48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47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47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47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47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47"/>
      <c r="E244" s="155" t="s">
        <v>59</v>
      </c>
      <c r="F244" s="158">
        <f>G244+H244+I244+J244+K244</f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48"/>
      <c r="E245" s="157"/>
      <c r="F245" s="159"/>
      <c r="G245" s="161"/>
      <c r="H245" s="161"/>
      <c r="I245" s="161"/>
      <c r="J245" s="161"/>
      <c r="K245" s="161"/>
      <c r="L245" s="16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47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47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47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47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47"/>
      <c r="E251" s="155" t="s">
        <v>59</v>
      </c>
      <c r="F251" s="158">
        <f>G251+H251+I251+J251+K251</f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6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48"/>
      <c r="E252" s="157"/>
      <c r="F252" s="159"/>
      <c r="G252" s="161"/>
      <c r="H252" s="161"/>
      <c r="I252" s="161"/>
      <c r="J252" s="161"/>
      <c r="K252" s="161"/>
      <c r="L252" s="16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198</v>
      </c>
      <c r="B253" s="105" t="s">
        <v>199</v>
      </c>
      <c r="C253" s="108">
        <v>2024</v>
      </c>
      <c r="D253" s="102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47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47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47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47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47"/>
      <c r="E258" s="155" t="s">
        <v>59</v>
      </c>
      <c r="F258" s="158">
        <f>G258+H258+I258+J258+K258</f>
        <v>0</v>
      </c>
      <c r="G258" s="160">
        <v>0</v>
      </c>
      <c r="H258" s="160">
        <v>0</v>
      </c>
      <c r="I258" s="160">
        <v>0</v>
      </c>
      <c r="J258" s="160">
        <v>0</v>
      </c>
      <c r="K258" s="160">
        <v>0</v>
      </c>
      <c r="L258" s="16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48"/>
      <c r="E259" s="157"/>
      <c r="F259" s="159"/>
      <c r="G259" s="161"/>
      <c r="H259" s="161"/>
      <c r="I259" s="161"/>
      <c r="J259" s="161"/>
      <c r="K259" s="161"/>
      <c r="L259" s="16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23"/>
      <c r="B260" s="151" t="s">
        <v>73</v>
      </c>
      <c r="C260" s="108" t="s">
        <v>149</v>
      </c>
      <c r="D260" s="131"/>
      <c r="E260" s="25" t="s">
        <v>47</v>
      </c>
      <c r="F260" s="23">
        <f t="shared" ref="F260:J261" si="123">F11+F65+F77+F119+F191</f>
        <v>1293169.5333799999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234945.44647999998</v>
      </c>
      <c r="K260" s="70">
        <f>K11+K65+K77+K119+K191+K107+K179</f>
        <v>199465.86599999998</v>
      </c>
      <c r="L260" s="70">
        <f>L11+L65+L77+L119+L191</f>
        <v>235338.25</v>
      </c>
      <c r="M260" s="33"/>
      <c r="N260" s="96">
        <f>J260-J191+J213+J253</f>
        <v>223812.04067999998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24"/>
      <c r="B261" s="152"/>
      <c r="C261" s="109"/>
      <c r="D261" s="131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24"/>
      <c r="B262" s="152"/>
      <c r="C262" s="109"/>
      <c r="D262" s="131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24"/>
      <c r="B263" s="152"/>
      <c r="C263" s="109"/>
      <c r="D263" s="131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24"/>
      <c r="B264" s="152"/>
      <c r="C264" s="109"/>
      <c r="D264" s="131"/>
      <c r="E264" s="25" t="s">
        <v>58</v>
      </c>
      <c r="F264" s="23">
        <f t="shared" si="124"/>
        <v>1238433.9141799996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208287.17481</v>
      </c>
      <c r="K264" s="70">
        <f>K15+K69+K81+K123+K195+K111+K183</f>
        <v>199357.86599999998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30"/>
      <c r="B265" s="153"/>
      <c r="C265" s="110"/>
      <c r="D265" s="132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2024-08-12T09:28:12Z</dcterms:modified>
</cp:coreProperties>
</file>